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Drives compartilhados\CON-G-ATENONCO\ASSESSORIA_GOVERNANCA_GESTAO\PMAE_SAES\OCI\"/>
    </mc:Choice>
  </mc:AlternateContent>
  <xr:revisionPtr revIDLastSave="0" documentId="13_ncr:1_{39F711A8-EECD-4EB5-BF52-1F5C98D5864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Programação_câncer_próstata" sheetId="1" r:id="rId1"/>
  </sheets>
  <calcPr calcId="191029"/>
  <extLst>
    <ext uri="GoogleSheetsCustomDataVersion2">
      <go:sheetsCustomData xmlns:go="http://customooxmlschemas.google.com/" r:id="rId5" roundtripDataChecksum="c6hLqD7n/bDMBbY+T4paFqpu376QXPrv97WaRAwWXkg="/>
    </ext>
  </extLst>
</workbook>
</file>

<file path=xl/calcChain.xml><?xml version="1.0" encoding="utf-8"?>
<calcChain xmlns="http://schemas.openxmlformats.org/spreadsheetml/2006/main">
  <c r="C18" i="1" l="1"/>
  <c r="D21" i="1" s="1"/>
  <c r="D25" i="1" s="1"/>
  <c r="D26" i="1" s="1"/>
  <c r="D27" i="1" s="1"/>
  <c r="D28" i="1" s="1"/>
  <c r="D29" i="1" s="1"/>
</calcChain>
</file>

<file path=xl/sharedStrings.xml><?xml version="1.0" encoding="utf-8"?>
<sst xmlns="http://schemas.openxmlformats.org/spreadsheetml/2006/main" count="34" uniqueCount="33">
  <si>
    <t>Parâmetros para estimar número de homens com quadro suspeito de câncer de próstata (por Região do País)</t>
  </si>
  <si>
    <r>
      <rPr>
        <b/>
        <sz val="11"/>
        <color theme="1"/>
        <rFont val="Calibri"/>
        <family val="2"/>
      </rPr>
      <t>Tabela 1:</t>
    </r>
    <r>
      <rPr>
        <sz val="11"/>
        <color theme="1"/>
        <rFont val="Calibri"/>
        <family val="2"/>
      </rPr>
      <t xml:space="preserve"> Parâmetros de população suspeita por Região do País</t>
    </r>
  </si>
  <si>
    <t>Região</t>
  </si>
  <si>
    <t>Taxa bruta de incidência de câncer de próstata¹</t>
  </si>
  <si>
    <t>Parâmetros população quadro suspeito</t>
  </si>
  <si>
    <t>Norte</t>
  </si>
  <si>
    <t>Nordeste</t>
  </si>
  <si>
    <t>Sudeste</t>
  </si>
  <si>
    <t>Sul</t>
  </si>
  <si>
    <t>Centro Oeste</t>
  </si>
  <si>
    <t>Brasil</t>
  </si>
  <si>
    <r>
      <rPr>
        <b/>
        <vertAlign val="superscript"/>
        <sz val="11"/>
        <color theme="1"/>
        <rFont val="Calibri"/>
        <family val="2"/>
      </rPr>
      <t>¹</t>
    </r>
    <r>
      <rPr>
        <sz val="11"/>
        <color theme="1"/>
        <rFont val="Calibri"/>
        <family val="2"/>
      </rPr>
      <t xml:space="preserve"> Estimativas de Incidência INCA 2023-2025</t>
    </r>
  </si>
  <si>
    <t>População masculina na localidade</t>
  </si>
  <si>
    <t>Informar a população masculina na localidade</t>
  </si>
  <si>
    <t>Cobertura Saúde Suplementar (pop. masc.)</t>
  </si>
  <si>
    <t>Informar o percentual de cobertura da saúde suplementar na população masculina de sua localidade</t>
  </si>
  <si>
    <t>População masculina atendida SUS</t>
  </si>
  <si>
    <t>Parâmetro</t>
  </si>
  <si>
    <t>Nº de casos suspeitos</t>
  </si>
  <si>
    <t>População masculina com suspeição de câncer de próstata</t>
  </si>
  <si>
    <t>Informar a parâmetro de acordo com a Região de sua localidade conforme tabela 1</t>
  </si>
  <si>
    <t>Procedimento</t>
  </si>
  <si>
    <t>nº atendimentos</t>
  </si>
  <si>
    <t>Consulta especializada (urologista)</t>
  </si>
  <si>
    <t xml:space="preserve"> 100% casos suspeitos</t>
  </si>
  <si>
    <t>Ultrassonografia de próstata (via transretal) com biópsia</t>
  </si>
  <si>
    <t>90,3% casos suspeitos</t>
  </si>
  <si>
    <t>Exame anatomopatológico</t>
  </si>
  <si>
    <t>100% das biópsias realizadas</t>
  </si>
  <si>
    <t>Consulta de retorno</t>
  </si>
  <si>
    <t>100% dos casos submetidos à biópsia</t>
  </si>
  <si>
    <t>Encaminhamento para unidade de alta complexidade em câncer</t>
  </si>
  <si>
    <t>59,2% dos casos submetidos à biópsia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</si>
</sst>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0.000"/>
    <numFmt numFmtId="166" formatCode="0.0%"/>
  </numFmts>
  <fonts count="13">
    <font>
      <sz val="11"/>
      <color theme="1"/>
      <name val="Aptos Narrow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1"/>
      <name val="Aptos Narrow"/>
    </font>
    <font>
      <sz val="11"/>
      <color theme="1"/>
      <name val="Aptos Narrow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Play"/>
    </font>
    <font>
      <i/>
      <sz val="9"/>
      <color rgb="FF0070C0"/>
      <name val="Play"/>
    </font>
    <font>
      <i/>
      <sz val="10"/>
      <color rgb="FF0070C0"/>
      <name val="Play"/>
    </font>
    <font>
      <sz val="11"/>
      <color theme="1"/>
      <name val="Play"/>
    </font>
    <font>
      <b/>
      <vertAlign val="superscript"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45B0E1"/>
        <bgColor rgb="FF45B0E1"/>
      </patternFill>
    </fill>
    <fill>
      <patternFill patternType="solid">
        <fgColor rgb="FFC1E4F5"/>
        <bgColor rgb="FFC1E4F5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/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/>
    <xf numFmtId="2" fontId="6" fillId="2" borderId="10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164" fontId="7" fillId="2" borderId="1" xfId="0" applyNumberFormat="1" applyFont="1" applyFill="1" applyBorder="1"/>
    <xf numFmtId="0" fontId="7" fillId="4" borderId="11" xfId="0" applyFont="1" applyFill="1" applyBorder="1"/>
    <xf numFmtId="0" fontId="7" fillId="4" borderId="12" xfId="0" applyFont="1" applyFill="1" applyBorder="1" applyAlignment="1">
      <alignment horizontal="center"/>
    </xf>
    <xf numFmtId="164" fontId="7" fillId="4" borderId="1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0" fontId="6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/>
    <xf numFmtId="0" fontId="8" fillId="2" borderId="1" xfId="0" applyFont="1" applyFill="1" applyBorder="1" applyAlignment="1">
      <alignment vertical="center" wrapText="1"/>
    </xf>
    <xf numFmtId="3" fontId="8" fillId="2" borderId="13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wrapText="1"/>
    </xf>
    <xf numFmtId="0" fontId="8" fillId="3" borderId="1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vertical="center" wrapText="1"/>
    </xf>
    <xf numFmtId="1" fontId="8" fillId="2" borderId="14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/>
    <xf numFmtId="1" fontId="4" fillId="2" borderId="1" xfId="0" applyNumberFormat="1" applyFont="1" applyFill="1" applyBorder="1"/>
    <xf numFmtId="0" fontId="11" fillId="2" borderId="15" xfId="0" applyFont="1" applyFill="1" applyBorder="1" applyAlignment="1">
      <alignment horizontal="center" vertical="center" wrapText="1"/>
    </xf>
    <xf numFmtId="1" fontId="8" fillId="2" borderId="15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/>
    <xf numFmtId="9" fontId="4" fillId="2" borderId="1" xfId="0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3" fontId="8" fillId="2" borderId="13" xfId="0" applyNumberFormat="1" applyFont="1" applyFill="1" applyBorder="1" applyAlignment="1" applyProtection="1">
      <alignment horizontal="center" vertical="center"/>
      <protection locked="0"/>
    </xf>
    <xf numFmtId="166" fontId="8" fillId="2" borderId="13" xfId="0" applyNumberFormat="1" applyFont="1" applyFill="1" applyBorder="1" applyAlignment="1" applyProtection="1">
      <alignment horizontal="center" vertical="center"/>
      <protection locked="0"/>
    </xf>
    <xf numFmtId="164" fontId="8" fillId="2" borderId="1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C21" sqref="C21"/>
    </sheetView>
  </sheetViews>
  <sheetFormatPr defaultColWidth="12.625" defaultRowHeight="15" customHeight="1"/>
  <cols>
    <col min="1" max="1" width="9.125" customWidth="1"/>
    <col min="2" max="2" width="33.875" customWidth="1"/>
    <col min="3" max="3" width="26.625" customWidth="1"/>
    <col min="4" max="4" width="25.25" customWidth="1"/>
    <col min="5" max="6" width="9.125" customWidth="1"/>
    <col min="7" max="26" width="8.625" customWidth="1"/>
  </cols>
  <sheetData>
    <row r="1" spans="1:26" ht="18.75">
      <c r="A1" s="1"/>
      <c r="B1" s="42" t="s">
        <v>0</v>
      </c>
      <c r="C1" s="43"/>
      <c r="D1" s="44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>
      <c r="A2" s="1"/>
      <c r="B2" s="45"/>
      <c r="C2" s="46"/>
      <c r="D2" s="4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>
      <c r="A3" s="3"/>
      <c r="B3" s="3"/>
      <c r="C3" s="3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4"/>
      <c r="B4" s="4" t="s">
        <v>1</v>
      </c>
      <c r="C4" s="4"/>
      <c r="D4" s="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">
      <c r="A5" s="4"/>
      <c r="B5" s="5" t="s">
        <v>2</v>
      </c>
      <c r="C5" s="6" t="s">
        <v>3</v>
      </c>
      <c r="D5" s="7" t="s">
        <v>4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>
      <c r="A6" s="8"/>
      <c r="B6" s="4" t="s">
        <v>5</v>
      </c>
      <c r="C6" s="9">
        <v>28.4</v>
      </c>
      <c r="D6" s="10">
        <v>5.2999999999999998E-4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>
      <c r="A7" s="8"/>
      <c r="B7" s="4" t="s">
        <v>6</v>
      </c>
      <c r="C7" s="9">
        <v>73.28</v>
      </c>
      <c r="D7" s="10">
        <v>1.3699999999999999E-3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8"/>
      <c r="B8" s="4" t="s">
        <v>7</v>
      </c>
      <c r="C8" s="11">
        <v>77.89</v>
      </c>
      <c r="D8" s="10">
        <v>1.4599999999999999E-3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>
      <c r="A9" s="8"/>
      <c r="B9" s="4" t="s">
        <v>8</v>
      </c>
      <c r="C9" s="11">
        <v>57.23</v>
      </c>
      <c r="D9" s="10">
        <v>1.07E-3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8"/>
      <c r="B10" s="4" t="s">
        <v>9</v>
      </c>
      <c r="C10" s="9">
        <v>61.6</v>
      </c>
      <c r="D10" s="10">
        <v>1.15E-3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12"/>
      <c r="B11" s="13" t="s">
        <v>10</v>
      </c>
      <c r="C11" s="14">
        <v>67.86</v>
      </c>
      <c r="D11" s="15">
        <v>1.2700000000000001E-3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7.25">
      <c r="A12" s="4"/>
      <c r="B12" s="16" t="s">
        <v>11</v>
      </c>
      <c r="C12" s="17"/>
      <c r="D12" s="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>
      <c r="A14" s="2"/>
      <c r="B14" s="18" t="s">
        <v>12</v>
      </c>
      <c r="C14" s="48"/>
      <c r="D14" s="19" t="s">
        <v>13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6" customHeight="1">
      <c r="A15" s="2"/>
      <c r="B15" s="18"/>
      <c r="C15" s="20"/>
      <c r="D15" s="2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51">
      <c r="A16" s="2"/>
      <c r="B16" s="18" t="s">
        <v>14</v>
      </c>
      <c r="C16" s="49"/>
      <c r="D16" s="22" t="s">
        <v>15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>
      <c r="A17" s="2"/>
      <c r="B17" s="2"/>
      <c r="C17" s="2"/>
      <c r="D17" s="2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2"/>
      <c r="B18" s="24" t="s">
        <v>16</v>
      </c>
      <c r="C18" s="25">
        <f>C14-(C14*C16)</f>
        <v>0</v>
      </c>
      <c r="D18" s="2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2"/>
      <c r="B19" s="24"/>
      <c r="C19" s="20"/>
      <c r="D19" s="2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2"/>
      <c r="B20" s="26"/>
      <c r="C20" s="27" t="s">
        <v>17</v>
      </c>
      <c r="D20" s="28" t="s">
        <v>18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5.25" customHeight="1">
      <c r="A21" s="2"/>
      <c r="B21" s="29" t="s">
        <v>19</v>
      </c>
      <c r="C21" s="50"/>
      <c r="D21" s="30">
        <f>C18*C21</f>
        <v>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6" customHeight="1">
      <c r="A22" s="2"/>
      <c r="B22" s="31"/>
      <c r="C22" s="19" t="s">
        <v>20</v>
      </c>
      <c r="D22" s="3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" customHeight="1">
      <c r="A23" s="2"/>
      <c r="B23" s="23"/>
      <c r="C23" s="2"/>
      <c r="D23" s="2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7.25" customHeight="1">
      <c r="A24" s="2"/>
      <c r="B24" s="33" t="s">
        <v>21</v>
      </c>
      <c r="C24" s="33" t="s">
        <v>17</v>
      </c>
      <c r="D24" s="27" t="s">
        <v>22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7.75" customHeight="1">
      <c r="A25" s="2"/>
      <c r="B25" s="34" t="s">
        <v>23</v>
      </c>
      <c r="C25" s="35" t="s">
        <v>24</v>
      </c>
      <c r="D25" s="30">
        <f>D21</f>
        <v>0</v>
      </c>
      <c r="E25" s="36"/>
      <c r="F25" s="3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1.5" customHeight="1">
      <c r="A26" s="2"/>
      <c r="B26" s="34" t="s">
        <v>25</v>
      </c>
      <c r="C26" s="38" t="s">
        <v>26</v>
      </c>
      <c r="D26" s="39">
        <f>D25*0.903</f>
        <v>0</v>
      </c>
      <c r="E26" s="40"/>
      <c r="F26" s="3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0" customHeight="1">
      <c r="A27" s="2"/>
      <c r="B27" s="34" t="s">
        <v>27</v>
      </c>
      <c r="C27" s="35" t="s">
        <v>28</v>
      </c>
      <c r="D27" s="30">
        <f t="shared" ref="D27:D28" si="0">D26</f>
        <v>0</v>
      </c>
      <c r="E27" s="41"/>
      <c r="F27" s="3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7.75" customHeight="1">
      <c r="A28" s="2"/>
      <c r="B28" s="34" t="s">
        <v>29</v>
      </c>
      <c r="C28" s="35" t="s">
        <v>30</v>
      </c>
      <c r="D28" s="30">
        <f t="shared" si="0"/>
        <v>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2.25" customHeight="1">
      <c r="A29" s="2"/>
      <c r="B29" s="34" t="s">
        <v>31</v>
      </c>
      <c r="C29" s="35" t="s">
        <v>32</v>
      </c>
      <c r="D29" s="30">
        <f>D28*0.592</f>
        <v>0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sheetProtection sheet="1" objects="1" scenarios="1" selectLockedCells="1"/>
  <mergeCells count="1">
    <mergeCell ref="B1:D2"/>
  </mergeCells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Programação_câncer_próstata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Maria Beatriz Kneipp Dias</cp:lastModifiedBy>
  <dcterms:created xsi:type="dcterms:W3CDTF">2025-06-13T18:50:54Z</dcterms:created>
  <dcterms:modified xsi:type="dcterms:W3CDTF">2025-06-30T20:02:53Z</dcterms:modified>
</cp:coreProperties>
</file>